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1"/>
  </bookViews>
  <sheets>
    <sheet name="Zembrzyce Dąbie - Tarnawa Górna" sheetId="1" r:id="rId1"/>
    <sheet name="Tarnawa Górna - Zembrzyce Dąbie" sheetId="2" r:id="rId2"/>
  </sheets>
  <definedNames>
    <definedName name="_xlnm.Print_Area" localSheetId="1">'Tarnawa Górna - Zembrzyce Dąbie'!$A$1:$O$34</definedName>
    <definedName name="_xlnm.Print_Area" localSheetId="0">'Zembrzyce Dąbie - Tarnawa Górna'!$A$1:$U$59</definedName>
  </definedNames>
  <calcPr fullCalcOnLoad="1"/>
</workbook>
</file>

<file path=xl/sharedStrings.xml><?xml version="1.0" encoding="utf-8"?>
<sst xmlns="http://schemas.openxmlformats.org/spreadsheetml/2006/main" count="90" uniqueCount="64">
  <si>
    <t>Dworce i Przystanki</t>
  </si>
  <si>
    <t xml:space="preserve">Dworce i przystanki </t>
  </si>
  <si>
    <t>−</t>
  </si>
  <si>
    <t>Km</t>
  </si>
  <si>
    <t>Czas</t>
  </si>
  <si>
    <t>ROZKŁAD JAZDY</t>
  </si>
  <si>
    <t>Prędkość</t>
  </si>
  <si>
    <t>L.p</t>
  </si>
  <si>
    <t xml:space="preserve">Czas przejazdu między przystankami </t>
  </si>
  <si>
    <t>L.p.</t>
  </si>
  <si>
    <t>Odległości między przystankami</t>
  </si>
  <si>
    <t>Czas przejazdu między przystankami II</t>
  </si>
  <si>
    <t>Czas I</t>
  </si>
  <si>
    <t>Prędkość I</t>
  </si>
  <si>
    <t>LEGENDA</t>
  </si>
  <si>
    <t>Odległość między przystankami</t>
  </si>
  <si>
    <t>km</t>
  </si>
  <si>
    <t>nr przystank</t>
  </si>
  <si>
    <t>Czas II</t>
  </si>
  <si>
    <t>Prędkość II</t>
  </si>
  <si>
    <t>Zembrzyce PKP</t>
  </si>
  <si>
    <t>Zembrzyce Rynek</t>
  </si>
  <si>
    <t>Tarnawa Dolna Skrzyżowanie</t>
  </si>
  <si>
    <t>Tarnawa Dolna Szkoła</t>
  </si>
  <si>
    <t>Tarnawa Dolna Basiówka</t>
  </si>
  <si>
    <t>Tarnawa Dolna Franiki</t>
  </si>
  <si>
    <t>15</t>
  </si>
  <si>
    <t xml:space="preserve">Śleszowice skrzyżowanie </t>
  </si>
  <si>
    <t>13</t>
  </si>
  <si>
    <t>Tarnawa Górna Sklep</t>
  </si>
  <si>
    <t>11</t>
  </si>
  <si>
    <t>Tarnawa Górna Pętla</t>
  </si>
  <si>
    <t>09</t>
  </si>
  <si>
    <t>07</t>
  </si>
  <si>
    <t>05</t>
  </si>
  <si>
    <t>18</t>
  </si>
  <si>
    <t>26</t>
  </si>
  <si>
    <t>16</t>
  </si>
  <si>
    <t>52</t>
  </si>
  <si>
    <t>54</t>
  </si>
  <si>
    <t xml:space="preserve">Czas przejazdu między przystankami  </t>
  </si>
  <si>
    <t>D - kursuje od poniedziałku do piątku oprócz świąt</t>
  </si>
  <si>
    <t>S - kursuje w dni nauki szkolnej</t>
  </si>
  <si>
    <t>LICZBA POJAZDÓW  NIEZBĘDNYCH DO WYKONYWANIA  CODZIENNYCH PRZEWOZÓW   ZGODNIE Z ROZKŁADEM JAZDY : 1</t>
  </si>
  <si>
    <t>Śleszowice OSP</t>
  </si>
  <si>
    <t xml:space="preserve">Śleszowice Kudziówka </t>
  </si>
  <si>
    <t xml:space="preserve">Śleszowice OSP </t>
  </si>
  <si>
    <t>20</t>
  </si>
  <si>
    <t>22</t>
  </si>
  <si>
    <t>24</t>
  </si>
  <si>
    <t>D</t>
  </si>
  <si>
    <t>ZEMBRZYCE  Dąbie</t>
  </si>
  <si>
    <t>57</t>
  </si>
  <si>
    <t>Zembrzyce  Dąbie</t>
  </si>
  <si>
    <t>KOMUNIKACJA ZWYKŁA :    Zembrzyce Dąbie - Tarnawa Górna - Zembrzyce Dąbie</t>
  </si>
  <si>
    <t>KOMUNIKACJA ZWYKŁA : Zembrzyce Dąbie - Tarnawa Górna - Zembrzyce Dąbie</t>
  </si>
  <si>
    <t xml:space="preserve">URZĄD GMINY ZEMBRZYCE </t>
  </si>
  <si>
    <t xml:space="preserve"> 34-210 ZEMBRZYCE 540 </t>
  </si>
  <si>
    <t xml:space="preserve">URZĄD GMINY ZEMBRZYCE                </t>
  </si>
  <si>
    <t xml:space="preserve">H - w dni wolne od nauki szkolnej </t>
  </si>
  <si>
    <t>DS.</t>
  </si>
  <si>
    <t>DH</t>
  </si>
  <si>
    <t>DH.</t>
  </si>
  <si>
    <t xml:space="preserve">KURSY OZNACZONE LITERKAMI S I H SIĘ ZASTEPUJĄ NA PRZEMIAN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</si>
</sst>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h:mm;@"/>
    <numFmt numFmtId="166" formatCode="0.0000"/>
    <numFmt numFmtId="167" formatCode="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000"/>
    <numFmt numFmtId="173" formatCode="0.00000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20" fontId="9" fillId="0" borderId="13" xfId="0" applyNumberFormat="1" applyFont="1" applyFill="1" applyBorder="1" applyAlignment="1">
      <alignment horizontal="center"/>
    </xf>
    <xf numFmtId="20" fontId="9" fillId="0" borderId="14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5" xfId="0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20" fontId="9" fillId="0" borderId="16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 vertical="top" wrapText="1"/>
    </xf>
    <xf numFmtId="20" fontId="0" fillId="0" borderId="0" xfId="0" applyNumberFormat="1" applyFill="1" applyAlignment="1">
      <alignment/>
    </xf>
    <xf numFmtId="20" fontId="10" fillId="0" borderId="17" xfId="0" applyNumberFormat="1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vertical="top" wrapText="1"/>
    </xf>
    <xf numFmtId="164" fontId="9" fillId="0" borderId="20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 wrapText="1"/>
    </xf>
    <xf numFmtId="20" fontId="9" fillId="0" borderId="22" xfId="0" applyNumberFormat="1" applyFont="1" applyFill="1" applyBorder="1" applyAlignment="1">
      <alignment horizontal="center"/>
    </xf>
    <xf numFmtId="20" fontId="9" fillId="0" borderId="15" xfId="0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20" fontId="10" fillId="0" borderId="24" xfId="0" applyNumberFormat="1" applyFont="1" applyBorder="1" applyAlignment="1">
      <alignment horizontal="center"/>
    </xf>
    <xf numFmtId="164" fontId="10" fillId="0" borderId="24" xfId="0" applyNumberFormat="1" applyFont="1" applyFill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20" fontId="10" fillId="0" borderId="26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164" fontId="10" fillId="0" borderId="24" xfId="0" applyNumberFormat="1" applyFont="1" applyBorder="1" applyAlignment="1">
      <alignment horizontal="center"/>
    </xf>
    <xf numFmtId="49" fontId="9" fillId="0" borderId="27" xfId="0" applyNumberFormat="1" applyFont="1" applyFill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20" fontId="9" fillId="0" borderId="13" xfId="0" applyNumberFormat="1" applyFont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vertical="top" wrapText="1"/>
    </xf>
    <xf numFmtId="164" fontId="9" fillId="0" borderId="33" xfId="0" applyNumberFormat="1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20" fontId="9" fillId="0" borderId="37" xfId="0" applyNumberFormat="1" applyFont="1" applyFill="1" applyBorder="1" applyAlignment="1">
      <alignment horizontal="center"/>
    </xf>
    <xf numFmtId="164" fontId="9" fillId="0" borderId="38" xfId="0" applyNumberFormat="1" applyFont="1" applyFill="1" applyBorder="1" applyAlignment="1">
      <alignment horizontal="center"/>
    </xf>
    <xf numFmtId="0" fontId="9" fillId="32" borderId="35" xfId="0" applyFont="1" applyFill="1" applyBorder="1" applyAlignment="1">
      <alignment horizontal="center"/>
    </xf>
    <xf numFmtId="0" fontId="9" fillId="32" borderId="37" xfId="0" applyFont="1" applyFill="1" applyBorder="1" applyAlignment="1">
      <alignment horizontal="center"/>
    </xf>
    <xf numFmtId="0" fontId="9" fillId="4" borderId="35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49" fontId="9" fillId="0" borderId="40" xfId="0" applyNumberFormat="1" applyFont="1" applyBorder="1" applyAlignment="1">
      <alignment horizontal="center"/>
    </xf>
    <xf numFmtId="0" fontId="9" fillId="0" borderId="41" xfId="0" applyFont="1" applyFill="1" applyBorder="1" applyAlignment="1">
      <alignment vertical="top" wrapText="1"/>
    </xf>
    <xf numFmtId="0" fontId="9" fillId="0" borderId="2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9" fillId="32" borderId="23" xfId="0" applyFont="1" applyFill="1" applyBorder="1" applyAlignment="1">
      <alignment horizontal="center"/>
    </xf>
    <xf numFmtId="0" fontId="9" fillId="32" borderId="42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20" fontId="9" fillId="0" borderId="42" xfId="0" applyNumberFormat="1" applyFont="1" applyFill="1" applyBorder="1" applyAlignment="1">
      <alignment horizontal="center"/>
    </xf>
    <xf numFmtId="20" fontId="9" fillId="0" borderId="43" xfId="0" applyNumberFormat="1" applyFont="1" applyFill="1" applyBorder="1" applyAlignment="1">
      <alignment horizontal="center"/>
    </xf>
    <xf numFmtId="20" fontId="9" fillId="0" borderId="44" xfId="0" applyNumberFormat="1" applyFont="1" applyFill="1" applyBorder="1" applyAlignment="1">
      <alignment horizontal="center"/>
    </xf>
    <xf numFmtId="20" fontId="9" fillId="0" borderId="45" xfId="0" applyNumberFormat="1" applyFont="1" applyFill="1" applyBorder="1" applyAlignment="1">
      <alignment horizontal="center"/>
    </xf>
    <xf numFmtId="20" fontId="9" fillId="0" borderId="46" xfId="0" applyNumberFormat="1" applyFont="1" applyFill="1" applyBorder="1" applyAlignment="1">
      <alignment horizontal="center"/>
    </xf>
    <xf numFmtId="0" fontId="9" fillId="0" borderId="33" xfId="0" applyFont="1" applyBorder="1" applyAlignment="1">
      <alignment horizontal="center"/>
    </xf>
    <xf numFmtId="49" fontId="9" fillId="0" borderId="47" xfId="0" applyNumberFormat="1" applyFont="1" applyBorder="1" applyAlignment="1">
      <alignment horizontal="center"/>
    </xf>
    <xf numFmtId="0" fontId="9" fillId="0" borderId="38" xfId="0" applyFont="1" applyFill="1" applyBorder="1" applyAlignment="1">
      <alignment vertical="top" wrapText="1"/>
    </xf>
    <xf numFmtId="20" fontId="9" fillId="0" borderId="41" xfId="0" applyNumberFormat="1" applyFont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20" fontId="9" fillId="0" borderId="41" xfId="0" applyNumberFormat="1" applyFont="1" applyFill="1" applyBorder="1" applyAlignment="1">
      <alignment horizontal="center"/>
    </xf>
    <xf numFmtId="20" fontId="9" fillId="0" borderId="4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view="pageBreakPreview" zoomScaleSheetLayoutView="100" zoomScalePageLayoutView="0" workbookViewId="0" topLeftCell="A1">
      <selection activeCell="C34" sqref="C34"/>
    </sheetView>
  </sheetViews>
  <sheetFormatPr defaultColWidth="9.140625" defaultRowHeight="12.75"/>
  <cols>
    <col min="1" max="1" width="4.140625" style="1" bestFit="1" customWidth="1"/>
    <col min="2" max="2" width="9.00390625" style="1" customWidth="1"/>
    <col min="3" max="3" width="39.00390625" style="0" customWidth="1"/>
    <col min="4" max="4" width="5.421875" style="0" bestFit="1" customWidth="1"/>
    <col min="5" max="5" width="12.421875" style="0" bestFit="1" customWidth="1"/>
    <col min="6" max="6" width="12.57421875" style="0" hidden="1" customWidth="1"/>
    <col min="7" max="7" width="11.421875" style="0" customWidth="1"/>
    <col min="8" max="8" width="5.57421875" style="0" hidden="1" customWidth="1"/>
    <col min="9" max="11" width="9.00390625" style="0" hidden="1" customWidth="1"/>
    <col min="12" max="13" width="6.421875" style="0" customWidth="1"/>
    <col min="14" max="14" width="6.421875" style="0" bestFit="1" customWidth="1"/>
    <col min="15" max="15" width="7.57421875" style="0" customWidth="1"/>
    <col min="16" max="17" width="6.421875" style="0" customWidth="1"/>
    <col min="18" max="18" width="6.421875" style="0" bestFit="1" customWidth="1"/>
  </cols>
  <sheetData>
    <row r="1" ht="15.75">
      <c r="C1" s="8" t="s">
        <v>56</v>
      </c>
    </row>
    <row r="2" ht="15.75">
      <c r="C2" s="6" t="s">
        <v>57</v>
      </c>
    </row>
    <row r="3" ht="15.75">
      <c r="C3" s="6"/>
    </row>
    <row r="5" spans="1:11" ht="15.75">
      <c r="A5" s="95" t="s">
        <v>5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ht="12.75">
      <c r="F6" s="2"/>
    </row>
    <row r="7" spans="1:19" ht="18.75">
      <c r="A7" s="96" t="s">
        <v>55</v>
      </c>
      <c r="B7" s="96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</row>
    <row r="8" ht="13.5" customHeight="1" thickBot="1"/>
    <row r="9" spans="1:22" ht="49.5" customHeight="1" thickBot="1">
      <c r="A9" s="3" t="s">
        <v>7</v>
      </c>
      <c r="B9" s="38" t="s">
        <v>17</v>
      </c>
      <c r="C9" s="11" t="s">
        <v>0</v>
      </c>
      <c r="D9" s="12" t="s">
        <v>3</v>
      </c>
      <c r="E9" s="13" t="s">
        <v>40</v>
      </c>
      <c r="F9" s="13" t="s">
        <v>11</v>
      </c>
      <c r="G9" s="14" t="s">
        <v>10</v>
      </c>
      <c r="H9" s="46" t="s">
        <v>12</v>
      </c>
      <c r="I9" s="47" t="s">
        <v>13</v>
      </c>
      <c r="J9" s="50" t="s">
        <v>18</v>
      </c>
      <c r="K9" s="51" t="s">
        <v>19</v>
      </c>
      <c r="L9" s="13" t="s">
        <v>60</v>
      </c>
      <c r="M9" s="13" t="s">
        <v>61</v>
      </c>
      <c r="N9" s="13" t="s">
        <v>50</v>
      </c>
      <c r="O9" s="13" t="s">
        <v>50</v>
      </c>
      <c r="V9" s="94"/>
    </row>
    <row r="10" spans="1:19" s="4" customFormat="1" ht="15">
      <c r="A10" s="29">
        <v>1</v>
      </c>
      <c r="B10" s="56" t="s">
        <v>26</v>
      </c>
      <c r="C10" s="75" t="s">
        <v>31</v>
      </c>
      <c r="D10" s="32">
        <v>0</v>
      </c>
      <c r="E10" s="35">
        <v>0</v>
      </c>
      <c r="F10" s="36"/>
      <c r="G10" s="42">
        <v>0</v>
      </c>
      <c r="H10" s="78">
        <v>1</v>
      </c>
      <c r="I10" s="79">
        <f aca="true" t="shared" si="0" ref="I10:I21">(G10/H10)*60</f>
        <v>0</v>
      </c>
      <c r="J10" s="80"/>
      <c r="K10" s="81"/>
      <c r="L10" s="82">
        <v>0.4236111111111111</v>
      </c>
      <c r="M10" s="82">
        <v>0.4861111111111111</v>
      </c>
      <c r="N10" s="83">
        <v>0.576388888888889</v>
      </c>
      <c r="O10" s="83">
        <v>0.6736111111111112</v>
      </c>
      <c r="P10"/>
      <c r="Q10"/>
      <c r="R10"/>
      <c r="S10"/>
    </row>
    <row r="11" spans="1:19" s="4" customFormat="1" ht="15">
      <c r="A11" s="29">
        <v>2</v>
      </c>
      <c r="B11" s="56" t="s">
        <v>28</v>
      </c>
      <c r="C11" s="75" t="s">
        <v>29</v>
      </c>
      <c r="D11" s="32">
        <f aca="true" t="shared" si="1" ref="D11:D21">D10+G11</f>
        <v>1.3</v>
      </c>
      <c r="E11" s="35">
        <v>0.001388888888888889</v>
      </c>
      <c r="F11" s="36"/>
      <c r="G11" s="42">
        <v>1.3</v>
      </c>
      <c r="H11" s="48">
        <v>2</v>
      </c>
      <c r="I11" s="49">
        <f t="shared" si="0"/>
        <v>39</v>
      </c>
      <c r="J11" s="52"/>
      <c r="K11" s="53"/>
      <c r="L11" s="22">
        <f aca="true" t="shared" si="2" ref="L11:L21">L10+E11</f>
        <v>0.425</v>
      </c>
      <c r="M11" s="22">
        <f aca="true" t="shared" si="3" ref="M11:M21">M10+E11</f>
        <v>0.4875</v>
      </c>
      <c r="N11" s="84">
        <f aca="true" t="shared" si="4" ref="N11:N21">N10+E11</f>
        <v>0.5777777777777778</v>
      </c>
      <c r="O11" s="84">
        <f aca="true" t="shared" si="5" ref="O11:O21">O10+E11</f>
        <v>0.675</v>
      </c>
      <c r="P11"/>
      <c r="Q11"/>
      <c r="R11"/>
      <c r="S11"/>
    </row>
    <row r="12" spans="1:19" s="4" customFormat="1" ht="15">
      <c r="A12" s="29">
        <v>3</v>
      </c>
      <c r="B12" s="56" t="s">
        <v>37</v>
      </c>
      <c r="C12" s="75" t="s">
        <v>45</v>
      </c>
      <c r="D12" s="32">
        <f t="shared" si="1"/>
        <v>2</v>
      </c>
      <c r="E12" s="35">
        <v>0.000694444444444444</v>
      </c>
      <c r="F12" s="36"/>
      <c r="G12" s="42">
        <v>0.7</v>
      </c>
      <c r="H12" s="48">
        <v>1</v>
      </c>
      <c r="I12" s="49">
        <f t="shared" si="0"/>
        <v>42</v>
      </c>
      <c r="J12" s="52"/>
      <c r="K12" s="53"/>
      <c r="L12" s="22">
        <f t="shared" si="2"/>
        <v>0.42569444444444443</v>
      </c>
      <c r="M12" s="22">
        <f t="shared" si="3"/>
        <v>0.48819444444444443</v>
      </c>
      <c r="N12" s="84">
        <f t="shared" si="4"/>
        <v>0.5784722222222223</v>
      </c>
      <c r="O12" s="84">
        <f t="shared" si="5"/>
        <v>0.6756944444444445</v>
      </c>
      <c r="P12"/>
      <c r="Q12"/>
      <c r="R12"/>
      <c r="S12"/>
    </row>
    <row r="13" spans="1:19" s="4" customFormat="1" ht="13.5" customHeight="1">
      <c r="A13" s="29">
        <v>4</v>
      </c>
      <c r="B13" s="56" t="s">
        <v>35</v>
      </c>
      <c r="C13" s="75" t="s">
        <v>27</v>
      </c>
      <c r="D13" s="32">
        <f t="shared" si="1"/>
        <v>2.6</v>
      </c>
      <c r="E13" s="35">
        <v>0.000694444444444444</v>
      </c>
      <c r="F13" s="36"/>
      <c r="G13" s="42">
        <v>0.6</v>
      </c>
      <c r="H13" s="48">
        <v>1</v>
      </c>
      <c r="I13" s="49">
        <f t="shared" si="0"/>
        <v>36</v>
      </c>
      <c r="J13" s="52"/>
      <c r="K13" s="53"/>
      <c r="L13" s="22">
        <f t="shared" si="2"/>
        <v>0.4263888888888889</v>
      </c>
      <c r="M13" s="22">
        <f t="shared" si="3"/>
        <v>0.4888888888888889</v>
      </c>
      <c r="N13" s="84">
        <f t="shared" si="4"/>
        <v>0.5791666666666667</v>
      </c>
      <c r="O13" s="84">
        <f t="shared" si="5"/>
        <v>0.6763888888888889</v>
      </c>
      <c r="P13"/>
      <c r="Q13"/>
      <c r="R13"/>
      <c r="S13"/>
    </row>
    <row r="14" spans="1:19" s="4" customFormat="1" ht="12.75" customHeight="1">
      <c r="A14" s="29">
        <v>5</v>
      </c>
      <c r="B14" s="56" t="s">
        <v>47</v>
      </c>
      <c r="C14" s="75" t="s">
        <v>46</v>
      </c>
      <c r="D14" s="32">
        <f t="shared" si="1"/>
        <v>3.1</v>
      </c>
      <c r="E14" s="35">
        <v>0.001388888888888889</v>
      </c>
      <c r="F14" s="36"/>
      <c r="G14" s="42">
        <v>0.5</v>
      </c>
      <c r="H14" s="48">
        <v>1</v>
      </c>
      <c r="I14" s="49">
        <f t="shared" si="0"/>
        <v>30</v>
      </c>
      <c r="J14" s="52"/>
      <c r="K14" s="53"/>
      <c r="L14" s="22">
        <f t="shared" si="2"/>
        <v>0.42777777777777776</v>
      </c>
      <c r="M14" s="22">
        <f t="shared" si="3"/>
        <v>0.49027777777777776</v>
      </c>
      <c r="N14" s="84">
        <f t="shared" si="4"/>
        <v>0.5805555555555556</v>
      </c>
      <c r="O14" s="84">
        <f t="shared" si="5"/>
        <v>0.6777777777777778</v>
      </c>
      <c r="P14"/>
      <c r="Q14"/>
      <c r="R14"/>
      <c r="S14"/>
    </row>
    <row r="15" spans="1:19" s="4" customFormat="1" ht="13.5" customHeight="1">
      <c r="A15" s="29">
        <v>6</v>
      </c>
      <c r="B15" s="56" t="s">
        <v>48</v>
      </c>
      <c r="C15" s="75" t="s">
        <v>25</v>
      </c>
      <c r="D15" s="32">
        <f t="shared" si="1"/>
        <v>4.1</v>
      </c>
      <c r="E15" s="35">
        <v>0.0006944444444444445</v>
      </c>
      <c r="F15" s="36"/>
      <c r="G15" s="42">
        <v>1</v>
      </c>
      <c r="H15" s="48">
        <v>2</v>
      </c>
      <c r="I15" s="49">
        <f t="shared" si="0"/>
        <v>30</v>
      </c>
      <c r="J15" s="52"/>
      <c r="K15" s="53"/>
      <c r="L15" s="22">
        <f t="shared" si="2"/>
        <v>0.4284722222222222</v>
      </c>
      <c r="M15" s="22">
        <f t="shared" si="3"/>
        <v>0.4909722222222222</v>
      </c>
      <c r="N15" s="84">
        <f t="shared" si="4"/>
        <v>0.58125</v>
      </c>
      <c r="O15" s="84">
        <f t="shared" si="5"/>
        <v>0.6784722222222223</v>
      </c>
      <c r="P15"/>
      <c r="Q15"/>
      <c r="R15"/>
      <c r="S15"/>
    </row>
    <row r="16" spans="1:15" ht="15">
      <c r="A16" s="29">
        <v>7</v>
      </c>
      <c r="B16" s="56" t="s">
        <v>49</v>
      </c>
      <c r="C16" s="75" t="s">
        <v>24</v>
      </c>
      <c r="D16" s="32">
        <f t="shared" si="1"/>
        <v>4.8999999999999995</v>
      </c>
      <c r="E16" s="35">
        <v>0.001388888888888889</v>
      </c>
      <c r="F16" s="36"/>
      <c r="G16" s="42">
        <v>0.8</v>
      </c>
      <c r="H16" s="48">
        <v>1</v>
      </c>
      <c r="I16" s="49">
        <f t="shared" si="0"/>
        <v>48</v>
      </c>
      <c r="J16" s="52"/>
      <c r="K16" s="53"/>
      <c r="L16" s="22">
        <f t="shared" si="2"/>
        <v>0.4298611111111111</v>
      </c>
      <c r="M16" s="22">
        <f t="shared" si="3"/>
        <v>0.4923611111111111</v>
      </c>
      <c r="N16" s="84">
        <f t="shared" si="4"/>
        <v>0.5826388888888889</v>
      </c>
      <c r="O16" s="84">
        <f t="shared" si="5"/>
        <v>0.6798611111111111</v>
      </c>
    </row>
    <row r="17" spans="1:15" ht="15">
      <c r="A17" s="29">
        <v>8</v>
      </c>
      <c r="B17" s="56" t="s">
        <v>36</v>
      </c>
      <c r="C17" s="75" t="s">
        <v>23</v>
      </c>
      <c r="D17" s="32">
        <f t="shared" si="1"/>
        <v>5.8999999999999995</v>
      </c>
      <c r="E17" s="35">
        <v>0.000694444444444444</v>
      </c>
      <c r="F17" s="36"/>
      <c r="G17" s="42">
        <v>1</v>
      </c>
      <c r="H17" s="48">
        <v>1</v>
      </c>
      <c r="I17" s="49">
        <f t="shared" si="0"/>
        <v>60</v>
      </c>
      <c r="J17" s="52"/>
      <c r="K17" s="53"/>
      <c r="L17" s="22">
        <f t="shared" si="2"/>
        <v>0.4305555555555555</v>
      </c>
      <c r="M17" s="22">
        <f t="shared" si="3"/>
        <v>0.4930555555555555</v>
      </c>
      <c r="N17" s="84">
        <f t="shared" si="4"/>
        <v>0.5833333333333334</v>
      </c>
      <c r="O17" s="84">
        <f t="shared" si="5"/>
        <v>0.6805555555555556</v>
      </c>
    </row>
    <row r="18" spans="1:15" ht="15">
      <c r="A18" s="29">
        <v>9</v>
      </c>
      <c r="B18" s="56" t="s">
        <v>38</v>
      </c>
      <c r="C18" s="75" t="s">
        <v>22</v>
      </c>
      <c r="D18" s="32">
        <f t="shared" si="1"/>
        <v>7.1</v>
      </c>
      <c r="E18" s="35">
        <v>0.001388888888888889</v>
      </c>
      <c r="F18" s="36"/>
      <c r="G18" s="42">
        <v>1.2</v>
      </c>
      <c r="H18" s="48">
        <v>2</v>
      </c>
      <c r="I18" s="49">
        <f t="shared" si="0"/>
        <v>36</v>
      </c>
      <c r="J18" s="52"/>
      <c r="K18" s="53"/>
      <c r="L18" s="22">
        <f t="shared" si="2"/>
        <v>0.4319444444444444</v>
      </c>
      <c r="M18" s="22">
        <f t="shared" si="3"/>
        <v>0.4944444444444444</v>
      </c>
      <c r="N18" s="84">
        <f t="shared" si="4"/>
        <v>0.5847222222222223</v>
      </c>
      <c r="O18" s="84">
        <f t="shared" si="5"/>
        <v>0.6819444444444445</v>
      </c>
    </row>
    <row r="19" spans="1:18" ht="15">
      <c r="A19" s="29">
        <v>10</v>
      </c>
      <c r="B19" s="73" t="s">
        <v>2</v>
      </c>
      <c r="C19" s="76" t="s">
        <v>21</v>
      </c>
      <c r="D19" s="32">
        <f t="shared" si="1"/>
        <v>8.5</v>
      </c>
      <c r="E19" s="35">
        <v>0.000694444444444444</v>
      </c>
      <c r="F19" s="36"/>
      <c r="G19" s="42">
        <v>1.4</v>
      </c>
      <c r="H19" s="48">
        <v>1</v>
      </c>
      <c r="I19" s="49">
        <f t="shared" si="0"/>
        <v>84</v>
      </c>
      <c r="J19" s="52"/>
      <c r="K19" s="53"/>
      <c r="L19" s="59">
        <f t="shared" si="2"/>
        <v>0.43263888888888885</v>
      </c>
      <c r="M19" s="59">
        <f t="shared" si="3"/>
        <v>0.49513888888888885</v>
      </c>
      <c r="N19" s="90">
        <f t="shared" si="4"/>
        <v>0.5854166666666667</v>
      </c>
      <c r="O19" s="90">
        <f t="shared" si="5"/>
        <v>0.6826388888888889</v>
      </c>
      <c r="R19" s="94"/>
    </row>
    <row r="20" spans="1:15" ht="15">
      <c r="A20" s="29">
        <v>11</v>
      </c>
      <c r="B20" s="74" t="s">
        <v>39</v>
      </c>
      <c r="C20" s="76" t="s">
        <v>20</v>
      </c>
      <c r="D20" s="32">
        <f t="shared" si="1"/>
        <v>10</v>
      </c>
      <c r="E20" s="35">
        <v>0.001388888888888889</v>
      </c>
      <c r="F20" s="36"/>
      <c r="G20" s="42">
        <v>1.5</v>
      </c>
      <c r="H20" s="48">
        <v>1</v>
      </c>
      <c r="I20" s="49">
        <f t="shared" si="0"/>
        <v>90</v>
      </c>
      <c r="J20" s="52"/>
      <c r="K20" s="53"/>
      <c r="L20" s="22">
        <f t="shared" si="2"/>
        <v>0.43402777777777773</v>
      </c>
      <c r="M20" s="22">
        <f t="shared" si="3"/>
        <v>0.49652777777777773</v>
      </c>
      <c r="N20" s="84">
        <f t="shared" si="4"/>
        <v>0.5868055555555556</v>
      </c>
      <c r="O20" s="84">
        <f t="shared" si="5"/>
        <v>0.6840277777777778</v>
      </c>
    </row>
    <row r="21" spans="1:15" ht="15.75" thickBot="1">
      <c r="A21" s="87">
        <v>12</v>
      </c>
      <c r="B21" s="88" t="s">
        <v>52</v>
      </c>
      <c r="C21" s="89" t="s">
        <v>51</v>
      </c>
      <c r="D21" s="68">
        <f t="shared" si="1"/>
        <v>12.5</v>
      </c>
      <c r="E21" s="35">
        <v>0.001388888888888889</v>
      </c>
      <c r="F21" s="36"/>
      <c r="G21" s="42">
        <v>2.5</v>
      </c>
      <c r="H21" s="69">
        <v>3</v>
      </c>
      <c r="I21" s="70">
        <f t="shared" si="0"/>
        <v>50</v>
      </c>
      <c r="J21" s="71"/>
      <c r="K21" s="72"/>
      <c r="L21" s="85">
        <f t="shared" si="2"/>
        <v>0.4354166666666666</v>
      </c>
      <c r="M21" s="85">
        <f t="shared" si="3"/>
        <v>0.4979166666666666</v>
      </c>
      <c r="N21" s="86">
        <f t="shared" si="4"/>
        <v>0.5881944444444445</v>
      </c>
      <c r="O21" s="86">
        <f t="shared" si="5"/>
        <v>0.6854166666666667</v>
      </c>
    </row>
    <row r="22" spans="3:11" ht="15.75" thickBot="1">
      <c r="C22" s="9"/>
      <c r="D22" s="7"/>
      <c r="E22" s="27">
        <f>SUM(E10:E21)</f>
        <v>0.011805555555555554</v>
      </c>
      <c r="F22" s="44">
        <f>SUM(F10:F21)</f>
        <v>0</v>
      </c>
      <c r="G22" s="54">
        <f>SUM(G10:G21)</f>
        <v>12.5</v>
      </c>
      <c r="H22" s="7"/>
      <c r="I22" s="16"/>
      <c r="J22" s="45"/>
      <c r="K22" s="45"/>
    </row>
    <row r="23" spans="4:11" ht="12.75">
      <c r="D23" s="5"/>
      <c r="E23" s="5"/>
      <c r="F23" s="5"/>
      <c r="G23" s="5"/>
      <c r="H23" s="5"/>
      <c r="I23" s="5"/>
      <c r="J23" s="5"/>
      <c r="K23" s="5"/>
    </row>
    <row r="24" spans="1:18" s="4" customFormat="1" ht="12.75">
      <c r="A24" s="1"/>
      <c r="B24" s="1"/>
      <c r="C24" t="s">
        <v>14</v>
      </c>
      <c r="D24" s="5"/>
      <c r="E24" s="5"/>
      <c r="F24" s="5"/>
      <c r="G24" s="5"/>
      <c r="H24" s="5"/>
      <c r="I24" s="5"/>
      <c r="J24" s="5"/>
      <c r="K24" s="5"/>
      <c r="L24"/>
      <c r="M24"/>
      <c r="N24"/>
      <c r="O24"/>
      <c r="P24"/>
      <c r="Q24"/>
      <c r="R24"/>
    </row>
    <row r="25" spans="3:11" ht="12.75">
      <c r="C25" s="77"/>
      <c r="D25" s="5"/>
      <c r="E25" s="5"/>
      <c r="F25" s="5"/>
      <c r="G25" s="5"/>
      <c r="H25" s="5"/>
      <c r="I25" s="5"/>
      <c r="J25" s="5"/>
      <c r="K25" s="5"/>
    </row>
    <row r="26" spans="3:11" ht="12.75">
      <c r="C26" s="5" t="s">
        <v>41</v>
      </c>
      <c r="D26" s="5"/>
      <c r="E26" s="5"/>
      <c r="F26" s="5"/>
      <c r="G26" s="5"/>
      <c r="H26" s="5"/>
      <c r="I26" s="5"/>
      <c r="J26" s="5"/>
      <c r="K26" s="5"/>
    </row>
    <row r="27" spans="3:5" ht="15.75">
      <c r="C27" s="5" t="s">
        <v>42</v>
      </c>
      <c r="D27" s="6"/>
      <c r="E27" s="6"/>
    </row>
    <row r="28" spans="3:5" ht="15.75">
      <c r="C28" s="5" t="s">
        <v>59</v>
      </c>
      <c r="D28" s="6"/>
      <c r="E28" s="6"/>
    </row>
    <row r="29" spans="3:5" ht="15.75">
      <c r="C29" s="5"/>
      <c r="D29" s="6"/>
      <c r="E29" s="6"/>
    </row>
    <row r="30" ht="12.75">
      <c r="C30" s="5"/>
    </row>
    <row r="31" ht="12.75">
      <c r="C31" s="5"/>
    </row>
    <row r="32" ht="12.75">
      <c r="C32" s="10" t="s">
        <v>43</v>
      </c>
    </row>
    <row r="33" ht="12.75">
      <c r="C33" s="5"/>
    </row>
    <row r="34" spans="3:7" ht="12.75">
      <c r="C34" s="2" t="s">
        <v>63</v>
      </c>
      <c r="D34" s="2"/>
      <c r="E34" s="2"/>
      <c r="F34" s="2"/>
      <c r="G34" s="2"/>
    </row>
    <row r="35" ht="12.75">
      <c r="C35" s="5"/>
    </row>
  </sheetData>
  <sheetProtection/>
  <mergeCells count="2">
    <mergeCell ref="A5:K5"/>
    <mergeCell ref="A7:S7"/>
  </mergeCells>
  <printOptions verticalCentered="1"/>
  <pageMargins left="0.36" right="0.03937007874015748" top="0.23" bottom="0.35433070866141736" header="0.27" footer="0.35433070866141736"/>
  <pageSetup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SheetLayoutView="100" zoomScalePageLayoutView="0" workbookViewId="0" topLeftCell="A1">
      <selection activeCell="Q32" sqref="Q32"/>
    </sheetView>
  </sheetViews>
  <sheetFormatPr defaultColWidth="9.140625" defaultRowHeight="12.75"/>
  <cols>
    <col min="1" max="1" width="4.57421875" style="1" bestFit="1" customWidth="1"/>
    <col min="2" max="2" width="9.7109375" style="1" customWidth="1"/>
    <col min="3" max="3" width="39.28125" style="0" customWidth="1"/>
    <col min="4" max="4" width="5.7109375" style="0" bestFit="1" customWidth="1"/>
    <col min="5" max="5" width="4.421875" style="0" hidden="1" customWidth="1"/>
    <col min="6" max="7" width="12.28125" style="0" bestFit="1" customWidth="1"/>
    <col min="8" max="8" width="5.140625" style="0" hidden="1" customWidth="1"/>
    <col min="9" max="9" width="8.8515625" style="0" hidden="1" customWidth="1"/>
    <col min="10" max="10" width="7.8515625" style="0" bestFit="1" customWidth="1"/>
    <col min="11" max="11" width="7.00390625" style="0" customWidth="1"/>
    <col min="12" max="15" width="7.00390625" style="0" bestFit="1" customWidth="1"/>
  </cols>
  <sheetData>
    <row r="1" spans="3:4" ht="15.75">
      <c r="C1" s="8" t="s">
        <v>58</v>
      </c>
      <c r="D1" s="8"/>
    </row>
    <row r="2" spans="3:4" ht="15.75">
      <c r="C2" s="6" t="s">
        <v>57</v>
      </c>
      <c r="D2" s="6"/>
    </row>
    <row r="3" spans="3:4" ht="15.75">
      <c r="C3" s="6"/>
      <c r="D3" s="6"/>
    </row>
    <row r="5" spans="1:14" ht="15.75">
      <c r="A5" s="95" t="s">
        <v>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ht="12.75">
      <c r="G6" s="2"/>
    </row>
    <row r="7" spans="1:15" ht="18.75">
      <c r="A7" s="96" t="s">
        <v>54</v>
      </c>
      <c r="B7" s="96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10:14" ht="11.25" customHeight="1" thickBot="1">
      <c r="J8" s="26"/>
      <c r="K8" s="26"/>
      <c r="L8" s="26"/>
      <c r="M8" s="26"/>
      <c r="N8" s="26"/>
    </row>
    <row r="9" spans="1:14" ht="63" customHeight="1" thickBot="1">
      <c r="A9" s="30" t="s">
        <v>9</v>
      </c>
      <c r="B9" s="38" t="s">
        <v>17</v>
      </c>
      <c r="C9" s="11" t="s">
        <v>1</v>
      </c>
      <c r="D9" s="33" t="s">
        <v>16</v>
      </c>
      <c r="E9" s="15" t="s">
        <v>3</v>
      </c>
      <c r="F9" s="23" t="s">
        <v>8</v>
      </c>
      <c r="G9" s="23" t="s">
        <v>15</v>
      </c>
      <c r="H9" s="58" t="s">
        <v>4</v>
      </c>
      <c r="I9" s="91" t="s">
        <v>6</v>
      </c>
      <c r="J9" s="58" t="s">
        <v>50</v>
      </c>
      <c r="K9" s="58" t="s">
        <v>62</v>
      </c>
      <c r="L9" s="58" t="s">
        <v>61</v>
      </c>
      <c r="M9" s="58" t="s">
        <v>60</v>
      </c>
      <c r="N9" s="58" t="s">
        <v>60</v>
      </c>
    </row>
    <row r="10" spans="1:14" ht="15">
      <c r="A10" s="61">
        <v>1</v>
      </c>
      <c r="B10" s="20">
        <v>57</v>
      </c>
      <c r="C10" s="31" t="s">
        <v>53</v>
      </c>
      <c r="D10" s="21">
        <v>0</v>
      </c>
      <c r="E10" s="32">
        <v>30.2</v>
      </c>
      <c r="F10" s="18">
        <v>0.001388888888888889</v>
      </c>
      <c r="G10" s="34">
        <v>0</v>
      </c>
      <c r="H10" s="37">
        <v>1</v>
      </c>
      <c r="I10" s="57">
        <f aca="true" t="shared" si="0" ref="I10:I21">(G10/H10)*60</f>
        <v>0</v>
      </c>
      <c r="J10" s="82">
        <v>0.2604166666666667</v>
      </c>
      <c r="K10" s="82">
        <v>0.3020833333333333</v>
      </c>
      <c r="L10" s="83">
        <v>0.34375</v>
      </c>
      <c r="M10" s="83">
        <v>0.47222222222222227</v>
      </c>
      <c r="N10" s="83">
        <v>0.6215277777777778</v>
      </c>
    </row>
    <row r="11" spans="1:14" ht="15">
      <c r="A11" s="20">
        <v>2</v>
      </c>
      <c r="B11" s="20">
        <v>55</v>
      </c>
      <c r="C11" s="31" t="s">
        <v>20</v>
      </c>
      <c r="D11" s="21">
        <f aca="true" t="shared" si="1" ref="D11:D20">D10+G11</f>
        <v>2.5</v>
      </c>
      <c r="E11" s="32">
        <v>31.3</v>
      </c>
      <c r="F11" s="18">
        <v>0.001388888888888889</v>
      </c>
      <c r="G11" s="34">
        <v>2.5</v>
      </c>
      <c r="H11" s="28">
        <v>3</v>
      </c>
      <c r="I11" s="43">
        <f t="shared" si="0"/>
        <v>50</v>
      </c>
      <c r="J11" s="17">
        <f aca="true" t="shared" si="2" ref="J11:J21">J10+F11</f>
        <v>0.26180555555555557</v>
      </c>
      <c r="K11" s="17">
        <f aca="true" t="shared" si="3" ref="K11:K21">K10+F11</f>
        <v>0.3034722222222222</v>
      </c>
      <c r="L11" s="92">
        <f aca="true" t="shared" si="4" ref="L11:L21">L10+F11</f>
        <v>0.3451388888888889</v>
      </c>
      <c r="M11" s="92">
        <f aca="true" t="shared" si="5" ref="M11:M20">M10+F11</f>
        <v>0.47361111111111115</v>
      </c>
      <c r="N11" s="92">
        <f aca="true" t="shared" si="6" ref="N11:N21">N10+F11</f>
        <v>0.6229166666666667</v>
      </c>
    </row>
    <row r="12" spans="1:14" ht="15">
      <c r="A12" s="61">
        <v>3</v>
      </c>
      <c r="B12" s="20" t="s">
        <v>2</v>
      </c>
      <c r="C12" s="31" t="s">
        <v>21</v>
      </c>
      <c r="D12" s="21">
        <f t="shared" si="1"/>
        <v>4</v>
      </c>
      <c r="E12" s="32">
        <v>32.1</v>
      </c>
      <c r="F12" s="18">
        <v>0.001388888888888889</v>
      </c>
      <c r="G12" s="34">
        <v>1.5</v>
      </c>
      <c r="H12" s="28">
        <v>1</v>
      </c>
      <c r="I12" s="43">
        <f t="shared" si="0"/>
        <v>90</v>
      </c>
      <c r="J12" s="17">
        <f t="shared" si="2"/>
        <v>0.26319444444444445</v>
      </c>
      <c r="K12" s="17">
        <f t="shared" si="3"/>
        <v>0.3048611111111111</v>
      </c>
      <c r="L12" s="92">
        <f t="shared" si="4"/>
        <v>0.34652777777777777</v>
      </c>
      <c r="M12" s="92">
        <f t="shared" si="5"/>
        <v>0.47500000000000003</v>
      </c>
      <c r="N12" s="92">
        <f t="shared" si="6"/>
        <v>0.6243055555555556</v>
      </c>
    </row>
    <row r="13" spans="1:14" ht="15">
      <c r="A13" s="20">
        <v>4</v>
      </c>
      <c r="B13" s="20">
        <v>53</v>
      </c>
      <c r="C13" s="31" t="s">
        <v>22</v>
      </c>
      <c r="D13" s="21">
        <f t="shared" si="1"/>
        <v>5.4</v>
      </c>
      <c r="E13" s="32">
        <v>33.2</v>
      </c>
      <c r="F13" s="18">
        <v>0.001388888888888889</v>
      </c>
      <c r="G13" s="34">
        <v>1.4</v>
      </c>
      <c r="H13" s="28">
        <v>1</v>
      </c>
      <c r="I13" s="43">
        <f t="shared" si="0"/>
        <v>84</v>
      </c>
      <c r="J13" s="17">
        <f t="shared" si="2"/>
        <v>0.26458333333333334</v>
      </c>
      <c r="K13" s="17">
        <f t="shared" si="3"/>
        <v>0.30624999999999997</v>
      </c>
      <c r="L13" s="92">
        <f t="shared" si="4"/>
        <v>0.34791666666666665</v>
      </c>
      <c r="M13" s="92">
        <f t="shared" si="5"/>
        <v>0.4763888888888889</v>
      </c>
      <c r="N13" s="92">
        <f t="shared" si="6"/>
        <v>0.6256944444444444</v>
      </c>
    </row>
    <row r="14" spans="1:14" ht="15">
      <c r="A14" s="20">
        <v>5</v>
      </c>
      <c r="B14" s="20">
        <v>1</v>
      </c>
      <c r="C14" s="31" t="s">
        <v>23</v>
      </c>
      <c r="D14" s="21">
        <f t="shared" si="1"/>
        <v>6.6000000000000005</v>
      </c>
      <c r="E14" s="32">
        <v>34.3</v>
      </c>
      <c r="F14" s="18">
        <v>0.001388888888888889</v>
      </c>
      <c r="G14" s="34">
        <v>1.2</v>
      </c>
      <c r="H14" s="28">
        <v>1</v>
      </c>
      <c r="I14" s="43">
        <f t="shared" si="0"/>
        <v>72</v>
      </c>
      <c r="J14" s="17">
        <f t="shared" si="2"/>
        <v>0.2659722222222222</v>
      </c>
      <c r="K14" s="17">
        <f t="shared" si="3"/>
        <v>0.30763888888888885</v>
      </c>
      <c r="L14" s="92">
        <f t="shared" si="4"/>
        <v>0.34930555555555554</v>
      </c>
      <c r="M14" s="92">
        <f t="shared" si="5"/>
        <v>0.4777777777777778</v>
      </c>
      <c r="N14" s="92">
        <f t="shared" si="6"/>
        <v>0.6270833333333333</v>
      </c>
    </row>
    <row r="15" spans="1:14" ht="15">
      <c r="A15" s="60">
        <v>6</v>
      </c>
      <c r="B15" s="20">
        <v>5</v>
      </c>
      <c r="C15" s="31" t="s">
        <v>24</v>
      </c>
      <c r="D15" s="21">
        <f t="shared" si="1"/>
        <v>7.6000000000000005</v>
      </c>
      <c r="E15" s="32">
        <v>35.2</v>
      </c>
      <c r="F15" s="18">
        <v>0.001388888888888889</v>
      </c>
      <c r="G15" s="34">
        <v>1</v>
      </c>
      <c r="H15" s="28">
        <v>1</v>
      </c>
      <c r="I15" s="43">
        <f t="shared" si="0"/>
        <v>60</v>
      </c>
      <c r="J15" s="17">
        <f t="shared" si="2"/>
        <v>0.2673611111111111</v>
      </c>
      <c r="K15" s="17">
        <f t="shared" si="3"/>
        <v>0.30902777777777773</v>
      </c>
      <c r="L15" s="92">
        <f t="shared" si="4"/>
        <v>0.3506944444444444</v>
      </c>
      <c r="M15" s="92">
        <f t="shared" si="5"/>
        <v>0.4791666666666667</v>
      </c>
      <c r="N15" s="92">
        <f t="shared" si="6"/>
        <v>0.6284722222222222</v>
      </c>
    </row>
    <row r="16" spans="1:14" ht="15">
      <c r="A16" s="61">
        <v>7</v>
      </c>
      <c r="B16" s="55" t="s">
        <v>34</v>
      </c>
      <c r="C16" s="31" t="s">
        <v>25</v>
      </c>
      <c r="D16" s="21">
        <f t="shared" si="1"/>
        <v>8.4</v>
      </c>
      <c r="E16" s="32">
        <v>36.5</v>
      </c>
      <c r="F16" s="18">
        <v>0.0006944444444444445</v>
      </c>
      <c r="G16" s="34">
        <v>0.8</v>
      </c>
      <c r="H16" s="28">
        <v>1</v>
      </c>
      <c r="I16" s="43">
        <f t="shared" si="0"/>
        <v>48</v>
      </c>
      <c r="J16" s="17">
        <f t="shared" si="2"/>
        <v>0.26805555555555555</v>
      </c>
      <c r="K16" s="17">
        <f t="shared" si="3"/>
        <v>0.3097222222222222</v>
      </c>
      <c r="L16" s="92">
        <f t="shared" si="4"/>
        <v>0.35138888888888886</v>
      </c>
      <c r="M16" s="92">
        <f t="shared" si="5"/>
        <v>0.4798611111111111</v>
      </c>
      <c r="N16" s="92">
        <f t="shared" si="6"/>
        <v>0.6291666666666667</v>
      </c>
    </row>
    <row r="17" spans="1:14" ht="15">
      <c r="A17" s="20">
        <v>8</v>
      </c>
      <c r="B17" s="55" t="s">
        <v>33</v>
      </c>
      <c r="C17" s="31" t="s">
        <v>44</v>
      </c>
      <c r="D17" s="21">
        <f t="shared" si="1"/>
        <v>9.4</v>
      </c>
      <c r="E17" s="32">
        <v>38.7</v>
      </c>
      <c r="F17" s="18">
        <v>0.0006944444444444445</v>
      </c>
      <c r="G17" s="34">
        <v>1</v>
      </c>
      <c r="H17" s="28">
        <v>2</v>
      </c>
      <c r="I17" s="43">
        <f t="shared" si="0"/>
        <v>30</v>
      </c>
      <c r="J17" s="17">
        <f t="shared" si="2"/>
        <v>0.26875</v>
      </c>
      <c r="K17" s="17">
        <f t="shared" si="3"/>
        <v>0.3104166666666666</v>
      </c>
      <c r="L17" s="92">
        <f t="shared" si="4"/>
        <v>0.3520833333333333</v>
      </c>
      <c r="M17" s="92">
        <f t="shared" si="5"/>
        <v>0.48055555555555557</v>
      </c>
      <c r="N17" s="92">
        <f t="shared" si="6"/>
        <v>0.6298611111111111</v>
      </c>
    </row>
    <row r="18" spans="1:14" ht="15">
      <c r="A18" s="20">
        <v>9</v>
      </c>
      <c r="B18" s="55" t="s">
        <v>32</v>
      </c>
      <c r="C18" s="31" t="s">
        <v>27</v>
      </c>
      <c r="D18" s="21">
        <f t="shared" si="1"/>
        <v>9.9</v>
      </c>
      <c r="E18" s="32">
        <v>38.7</v>
      </c>
      <c r="F18" s="18">
        <v>0.0006944444444444445</v>
      </c>
      <c r="G18" s="34">
        <v>0.5</v>
      </c>
      <c r="H18" s="28">
        <v>2</v>
      </c>
      <c r="I18" s="43">
        <f t="shared" si="0"/>
        <v>15</v>
      </c>
      <c r="J18" s="17">
        <f t="shared" si="2"/>
        <v>0.26944444444444443</v>
      </c>
      <c r="K18" s="17">
        <f t="shared" si="3"/>
        <v>0.31111111111111106</v>
      </c>
      <c r="L18" s="92">
        <f t="shared" si="4"/>
        <v>0.35277777777777775</v>
      </c>
      <c r="M18" s="92">
        <f t="shared" si="5"/>
        <v>0.48125</v>
      </c>
      <c r="N18" s="92">
        <f t="shared" si="6"/>
        <v>0.6305555555555555</v>
      </c>
    </row>
    <row r="19" spans="1:14" ht="15">
      <c r="A19" s="60">
        <v>10</v>
      </c>
      <c r="B19" s="55" t="s">
        <v>30</v>
      </c>
      <c r="C19" s="31" t="s">
        <v>45</v>
      </c>
      <c r="D19" s="21">
        <f t="shared" si="1"/>
        <v>10.4</v>
      </c>
      <c r="E19" s="32">
        <v>38.7</v>
      </c>
      <c r="F19" s="18">
        <v>0.0006944444444444445</v>
      </c>
      <c r="G19" s="34">
        <v>0.5</v>
      </c>
      <c r="H19" s="28">
        <v>2</v>
      </c>
      <c r="I19" s="43">
        <f t="shared" si="0"/>
        <v>15</v>
      </c>
      <c r="J19" s="17">
        <f t="shared" si="2"/>
        <v>0.2701388888888889</v>
      </c>
      <c r="K19" s="17">
        <f t="shared" si="3"/>
        <v>0.3118055555555555</v>
      </c>
      <c r="L19" s="92">
        <f t="shared" si="4"/>
        <v>0.3534722222222222</v>
      </c>
      <c r="M19" s="92">
        <f t="shared" si="5"/>
        <v>0.48194444444444445</v>
      </c>
      <c r="N19" s="92">
        <f t="shared" si="6"/>
        <v>0.63125</v>
      </c>
    </row>
    <row r="20" spans="1:14" ht="15">
      <c r="A20" s="61">
        <v>11</v>
      </c>
      <c r="B20" s="20">
        <v>13</v>
      </c>
      <c r="C20" s="31" t="s">
        <v>29</v>
      </c>
      <c r="D20" s="21">
        <f t="shared" si="1"/>
        <v>11.200000000000001</v>
      </c>
      <c r="E20" s="32">
        <v>41.3</v>
      </c>
      <c r="F20" s="18">
        <v>0.0006944444444444445</v>
      </c>
      <c r="G20" s="34">
        <v>0.8</v>
      </c>
      <c r="H20" s="28">
        <v>1</v>
      </c>
      <c r="I20" s="43">
        <f t="shared" si="0"/>
        <v>48</v>
      </c>
      <c r="J20" s="17">
        <f t="shared" si="2"/>
        <v>0.2708333333333333</v>
      </c>
      <c r="K20" s="17">
        <f t="shared" si="3"/>
        <v>0.31249999999999994</v>
      </c>
      <c r="L20" s="92">
        <f t="shared" si="4"/>
        <v>0.35416666666666663</v>
      </c>
      <c r="M20" s="92">
        <f t="shared" si="5"/>
        <v>0.4826388888888889</v>
      </c>
      <c r="N20" s="92">
        <f t="shared" si="6"/>
        <v>0.6319444444444444</v>
      </c>
    </row>
    <row r="21" spans="1:14" ht="15.75" thickBot="1">
      <c r="A21" s="62">
        <v>12</v>
      </c>
      <c r="B21" s="62">
        <v>15</v>
      </c>
      <c r="C21" s="63" t="s">
        <v>31</v>
      </c>
      <c r="D21" s="64">
        <f>D20+G21</f>
        <v>12.500000000000002</v>
      </c>
      <c r="E21" s="32">
        <v>42.1</v>
      </c>
      <c r="F21" s="18">
        <v>0.001388888888888889</v>
      </c>
      <c r="G21" s="34">
        <v>1.3</v>
      </c>
      <c r="H21" s="65">
        <v>1</v>
      </c>
      <c r="I21" s="66">
        <f t="shared" si="0"/>
        <v>78</v>
      </c>
      <c r="J21" s="67">
        <f t="shared" si="2"/>
        <v>0.2722222222222222</v>
      </c>
      <c r="K21" s="67">
        <f t="shared" si="3"/>
        <v>0.31388888888888883</v>
      </c>
      <c r="L21" s="93">
        <f t="shared" si="4"/>
        <v>0.3555555555555555</v>
      </c>
      <c r="M21" s="93">
        <f>M20+E21</f>
        <v>42.58263888888889</v>
      </c>
      <c r="N21" s="93">
        <f t="shared" si="6"/>
        <v>0.6333333333333333</v>
      </c>
    </row>
    <row r="22" spans="4:14" ht="15.75" thickBot="1">
      <c r="D22" s="39"/>
      <c r="E22" s="7"/>
      <c r="F22" s="40">
        <f>SUM(F10:F21)</f>
        <v>0.013194444444444441</v>
      </c>
      <c r="G22" s="41">
        <f>SUM(G10:G21)</f>
        <v>12.500000000000002</v>
      </c>
      <c r="H22" s="19">
        <f>SUM(H10:H21)</f>
        <v>17</v>
      </c>
      <c r="I22" s="7"/>
      <c r="J22" s="24"/>
      <c r="K22" s="24"/>
      <c r="L22" s="24"/>
      <c r="M22" s="24"/>
      <c r="N22" s="24"/>
    </row>
    <row r="23" spans="10:14" ht="12.75">
      <c r="J23" s="4"/>
      <c r="K23" s="4"/>
      <c r="L23" s="4"/>
      <c r="M23" s="4"/>
      <c r="N23" s="4"/>
    </row>
    <row r="24" spans="5:14" ht="12.75"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3:14" ht="14.25">
      <c r="C25" s="25" t="s">
        <v>14</v>
      </c>
      <c r="D25" s="2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3:14" ht="12.75">
      <c r="C26" s="5" t="s">
        <v>41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3:14" ht="12.75">
      <c r="C27" s="5" t="s">
        <v>59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3:14" ht="12.75">
      <c r="C28" s="5" t="s">
        <v>42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3:14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3:4" ht="12.75">
      <c r="C30" s="5"/>
      <c r="D30" s="5"/>
    </row>
    <row r="31" spans="3:4" ht="12.75">
      <c r="C31" s="5"/>
      <c r="D31" s="5"/>
    </row>
    <row r="32" spans="3:4" ht="12.75">
      <c r="C32" s="10" t="s">
        <v>43</v>
      </c>
      <c r="D32" s="5"/>
    </row>
    <row r="33" spans="3:4" ht="12.75">
      <c r="C33" s="5"/>
      <c r="D33" s="5"/>
    </row>
    <row r="34" spans="3:4" ht="12.75">
      <c r="C34" s="2" t="s">
        <v>63</v>
      </c>
      <c r="D34" s="5"/>
    </row>
  </sheetData>
  <sheetProtection/>
  <mergeCells count="2">
    <mergeCell ref="A5:N5"/>
    <mergeCell ref="A7:O7"/>
  </mergeCells>
  <printOptions verticalCentered="1"/>
  <pageMargins left="0.38" right="0.03937007874015748" top="0.23" bottom="0.15748031496062992" header="0.14" footer="0.03937007874015748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MCS ADR KRAKUS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Kowalska</dc:creator>
  <cp:keywords/>
  <dc:description/>
  <cp:lastModifiedBy>fidelus_przemyslaw</cp:lastModifiedBy>
  <cp:lastPrinted>2022-12-05T07:55:11Z</cp:lastPrinted>
  <dcterms:created xsi:type="dcterms:W3CDTF">2012-05-16T15:57:52Z</dcterms:created>
  <dcterms:modified xsi:type="dcterms:W3CDTF">2022-12-19T10:18:42Z</dcterms:modified>
  <cp:category/>
  <cp:version/>
  <cp:contentType/>
  <cp:contentStatus/>
</cp:coreProperties>
</file>